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40"/>
  </bookViews>
  <sheets>
    <sheet name="NOK-2016-reiting-pub-new" sheetId="1" r:id="rId1"/>
  </sheets>
  <definedNames>
    <definedName name="_xlnm._FilterDatabase" localSheetId="0" hidden="1">'NOK-2016-reiting-pub-new'!$A$1:$AO$6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" i="1" l="1"/>
  <c r="AM6" i="1" s="1"/>
  <c r="AB6" i="1"/>
  <c r="AC6" i="1" s="1"/>
  <c r="AL5" i="1"/>
  <c r="AM5" i="1" s="1"/>
  <c r="AB5" i="1"/>
  <c r="AC5" i="1" s="1"/>
  <c r="AL4" i="1"/>
  <c r="AM4" i="1" s="1"/>
  <c r="AB4" i="1"/>
  <c r="AC4" i="1" s="1"/>
  <c r="AL3" i="1"/>
  <c r="AM3" i="1" s="1"/>
  <c r="AB3" i="1"/>
  <c r="AL2" i="1"/>
  <c r="AM2" i="1" s="1"/>
  <c r="AB2" i="1"/>
  <c r="AC2" i="1" s="1"/>
  <c r="AN3" i="1" l="1"/>
  <c r="AO3" i="1" s="1"/>
  <c r="AC3" i="1"/>
  <c r="AN5" i="1"/>
  <c r="AO5" i="1" s="1"/>
  <c r="AN2" i="1"/>
  <c r="AO2" i="1" s="1"/>
  <c r="AN6" i="1"/>
  <c r="AO6" i="1" s="1"/>
  <c r="AN4" i="1"/>
  <c r="AO4" i="1" s="1"/>
</calcChain>
</file>

<file path=xl/sharedStrings.xml><?xml version="1.0" encoding="utf-8"?>
<sst xmlns="http://schemas.openxmlformats.org/spreadsheetml/2006/main" count="122" uniqueCount="42">
  <si>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</si>
  <si>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</si>
  <si>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</si>
  <si>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</si>
  <si>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</si>
  <si>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уровень информирования  о предстоящих спектаклях, постановках театра?</t>
  </si>
  <si>
    <t>Как Вы оцениваете наличие дополнительных услуг в театре (буфет, аудиогид, магазин сувениров, мероприятия)?</t>
  </si>
  <si>
    <t>Как Вы оцениваете качество и содержание печатных материалов: программ, буклетов, флаеров нашего театра?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</si>
  <si>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</si>
  <si>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</si>
  <si>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</si>
  <si>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</si>
  <si>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</si>
  <si>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</si>
  <si>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</si>
  <si>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</si>
  <si>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</si>
  <si>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</si>
  <si>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Как Вы оцениваете уровень информирования о новых мероприятиях?</t>
  </si>
  <si>
    <t>Как Вы оцениваете разнообразие творческих групп, кружков по интересам?</t>
  </si>
  <si>
    <t>Как Вы оцениваете качество проведения культурно-массовых мероприятий?</t>
  </si>
  <si>
    <t>Как Вы оцениваете в целом деятельность парка (насколько Вы удовлетворены посещением)?</t>
  </si>
  <si>
    <t>Оцените в целом деятельность учреждения (многопроф)</t>
  </si>
  <si>
    <t>Сумма</t>
  </si>
  <si>
    <t>от Max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</si>
  <si>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</si>
  <si>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</si>
  <si>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</si>
  <si>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</si>
  <si>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</si>
  <si>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</si>
  <si>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</si>
  <si>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</si>
  <si>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---</t>
  </si>
  <si>
    <t xml:space="preserve">Наименование </t>
  </si>
  <si>
    <t>МБУК "НОВОУРАЛЬСКИЙ  ТЕАТР КУКОЛ"</t>
  </si>
  <si>
    <t>МБУК "НОВОУРАЛЬСКИЙ ИСТОРИКО-КРАЕВЕДЧЕСКИЙ МУЗЕЙ"</t>
  </si>
  <si>
    <t>МБУК "ТЕАТР МУЗЫКИ, ДРАМЫ И КОМЕДИИ" НГО</t>
  </si>
  <si>
    <t>МБУК "ПУБЛИЧНАЯ БИБЛИОТЕКА" НГО</t>
  </si>
  <si>
    <t>МАУК ДК "НОВОУРАЛЬСКИЙ"</t>
  </si>
  <si>
    <t>Как Вы оцениваете в целом деятельность концертной организации, КДУ?</t>
  </si>
  <si>
    <t>Оценка экспертов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</si>
</sst>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9" fontId="0" fillId="3" borderId="1" xfId="0" applyNumberFormat="1" applyFill="1" applyBorder="1"/>
    <xf numFmtId="0" fontId="0" fillId="4" borderId="1" xfId="0" applyFill="1" applyBorder="1"/>
    <xf numFmtId="9" fontId="0" fillId="5" borderId="1" xfId="0" applyNumberFormat="1" applyFill="1" applyBorder="1"/>
    <xf numFmtId="0" fontId="0" fillId="6" borderId="1" xfId="0" applyFill="1" applyBorder="1"/>
    <xf numFmtId="9" fontId="0" fillId="7" borderId="1" xfId="0" applyNumberFormat="1" applyFill="1" applyBorder="1"/>
    <xf numFmtId="0" fontId="0" fillId="0" borderId="1" xfId="0" applyFont="1" applyBorder="1" applyAlignment="1">
      <alignment horizontal="left" wrapText="1"/>
    </xf>
    <xf numFmtId="0" fontId="2" fillId="8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tabSelected="1" zoomScale="70" zoomScaleNormal="70" workbookViewId="0">
      <selection activeCell="AF15" sqref="AF15"/>
    </sheetView>
  </sheetViews>
  <sheetFormatPr defaultRowHeight="15" x14ac:dyDescent="0.25"/>
  <cols>
    <col min="1" max="1" width="36.7109375" customWidth="1"/>
    <col min="2" max="2" width="13.140625" customWidth="1"/>
    <col min="3" max="3" width="11.85546875" customWidth="1"/>
    <col min="4" max="4" width="12" customWidth="1"/>
    <col min="5" max="5" width="12.42578125" customWidth="1"/>
    <col min="6" max="6" width="14.28515625" customWidth="1"/>
    <col min="7" max="7" width="14" customWidth="1"/>
    <col min="8" max="8" width="13.5703125" customWidth="1"/>
    <col min="9" max="10" width="12.5703125" customWidth="1"/>
    <col min="11" max="11" width="12.42578125" customWidth="1"/>
    <col min="12" max="12" width="11.5703125" customWidth="1"/>
    <col min="13" max="13" width="13.28515625" customWidth="1"/>
    <col min="14" max="14" width="14.28515625" customWidth="1"/>
    <col min="15" max="15" width="12.85546875" customWidth="1"/>
    <col min="16" max="16" width="14" customWidth="1"/>
    <col min="17" max="17" width="21.42578125" customWidth="1"/>
    <col min="18" max="18" width="13.5703125" customWidth="1"/>
    <col min="19" max="19" width="15" customWidth="1"/>
    <col min="20" max="20" width="12.85546875" customWidth="1"/>
    <col min="21" max="21" width="11.85546875" customWidth="1"/>
    <col min="22" max="22" width="16.42578125" customWidth="1"/>
    <col min="23" max="23" width="14.85546875" customWidth="1"/>
    <col min="24" max="24" width="12.85546875" customWidth="1"/>
    <col min="25" max="25" width="11.5703125" customWidth="1"/>
    <col min="26" max="26" width="14.42578125" style="1" customWidth="1"/>
    <col min="28" max="28" width="11.28515625" customWidth="1"/>
    <col min="29" max="29" width="12.85546875" customWidth="1"/>
    <col min="30" max="30" width="11.85546875" customWidth="1"/>
    <col min="31" max="31" width="18" customWidth="1"/>
    <col min="32" max="32" width="13.42578125" customWidth="1"/>
    <col min="33" max="33" width="19.85546875" customWidth="1"/>
    <col min="34" max="34" width="33.42578125" customWidth="1"/>
    <col min="35" max="35" width="14.85546875" customWidth="1"/>
    <col min="36" max="36" width="21.5703125" customWidth="1"/>
    <col min="37" max="37" width="23.7109375" customWidth="1"/>
    <col min="38" max="39" width="9.42578125" customWidth="1"/>
    <col min="40" max="40" width="10.5703125" customWidth="1"/>
    <col min="41" max="41" width="10.42578125" customWidth="1"/>
  </cols>
  <sheetData>
    <row r="1" spans="1:41" ht="359.25" customHeight="1" x14ac:dyDescent="0.25">
      <c r="A1" s="2" t="s">
        <v>34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8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14" t="s">
        <v>40</v>
      </c>
      <c r="W1" s="3" t="s">
        <v>19</v>
      </c>
      <c r="X1" s="3" t="s">
        <v>20</v>
      </c>
      <c r="Y1" s="3" t="s">
        <v>21</v>
      </c>
      <c r="Z1" s="4" t="s">
        <v>22</v>
      </c>
      <c r="AA1" s="3"/>
      <c r="AB1" s="5" t="s">
        <v>23</v>
      </c>
      <c r="AC1" s="5" t="s">
        <v>24</v>
      </c>
      <c r="AD1" s="15" t="s">
        <v>41</v>
      </c>
      <c r="AE1" s="3" t="s">
        <v>25</v>
      </c>
      <c r="AF1" s="3" t="s">
        <v>26</v>
      </c>
      <c r="AG1" s="3" t="s">
        <v>27</v>
      </c>
      <c r="AH1" s="3" t="s">
        <v>28</v>
      </c>
      <c r="AI1" s="3" t="s">
        <v>29</v>
      </c>
      <c r="AJ1" s="3" t="s">
        <v>30</v>
      </c>
      <c r="AK1" s="3" t="s">
        <v>31</v>
      </c>
      <c r="AL1" s="5" t="s">
        <v>23</v>
      </c>
      <c r="AM1" s="5" t="s">
        <v>24</v>
      </c>
      <c r="AN1" s="5" t="s">
        <v>32</v>
      </c>
      <c r="AO1" s="3"/>
    </row>
    <row r="2" spans="1:41" ht="30" x14ac:dyDescent="0.25">
      <c r="A2" s="3" t="s">
        <v>35</v>
      </c>
      <c r="B2" s="6">
        <v>4.22</v>
      </c>
      <c r="C2" s="6">
        <v>4.3</v>
      </c>
      <c r="D2" s="6">
        <v>4.08</v>
      </c>
      <c r="E2" s="6">
        <v>6.29</v>
      </c>
      <c r="F2" s="6">
        <v>6.54</v>
      </c>
      <c r="G2" s="6">
        <v>5.87</v>
      </c>
      <c r="H2" s="6">
        <v>5.72</v>
      </c>
      <c r="I2" s="6">
        <v>7.62</v>
      </c>
      <c r="J2" s="6">
        <v>5.47</v>
      </c>
      <c r="K2" s="6" t="s">
        <v>33</v>
      </c>
      <c r="L2" s="6" t="s">
        <v>33</v>
      </c>
      <c r="M2" s="6" t="s">
        <v>33</v>
      </c>
      <c r="N2" s="6" t="s">
        <v>33</v>
      </c>
      <c r="O2" s="6" t="s">
        <v>33</v>
      </c>
      <c r="P2" s="6" t="s">
        <v>33</v>
      </c>
      <c r="Q2" s="6" t="s">
        <v>33</v>
      </c>
      <c r="R2" s="6" t="s">
        <v>33</v>
      </c>
      <c r="S2" s="6" t="s">
        <v>33</v>
      </c>
      <c r="T2" s="6" t="s">
        <v>33</v>
      </c>
      <c r="U2" s="6" t="s">
        <v>33</v>
      </c>
      <c r="V2" s="6" t="s">
        <v>33</v>
      </c>
      <c r="W2" s="6" t="s">
        <v>33</v>
      </c>
      <c r="X2" s="6" t="s">
        <v>33</v>
      </c>
      <c r="Y2" s="6" t="s">
        <v>33</v>
      </c>
      <c r="Z2" s="7" t="s">
        <v>33</v>
      </c>
      <c r="AA2" s="6">
        <v>50.11</v>
      </c>
      <c r="AB2" s="8">
        <f t="shared" ref="AB2:AB3" si="0">SUM(B2,C2,D2,E2:Z2)</f>
        <v>50.11</v>
      </c>
      <c r="AC2" s="9">
        <f t="shared" ref="AC2:AC3" si="1">AB2/60</f>
        <v>0.83516666666666661</v>
      </c>
      <c r="AD2" s="6"/>
      <c r="AE2" s="6">
        <v>5</v>
      </c>
      <c r="AF2" s="6">
        <v>6</v>
      </c>
      <c r="AG2" s="6">
        <v>5</v>
      </c>
      <c r="AH2" s="6">
        <v>4</v>
      </c>
      <c r="AI2" s="6">
        <v>3</v>
      </c>
      <c r="AJ2" s="6">
        <v>7</v>
      </c>
      <c r="AK2" s="6">
        <v>5</v>
      </c>
      <c r="AL2" s="10">
        <f t="shared" ref="AL2:AL3" si="2">SUM(AE2:AK2)</f>
        <v>35</v>
      </c>
      <c r="AM2" s="11">
        <f t="shared" ref="AM2:AM3" si="3">AL2/40</f>
        <v>0.875</v>
      </c>
      <c r="AN2" s="12">
        <f t="shared" ref="AN2:AN3" si="4">AB2+AL2</f>
        <v>85.11</v>
      </c>
      <c r="AO2" s="13">
        <f t="shared" ref="AO2:AO3" si="5">AN2/100</f>
        <v>0.85109999999999997</v>
      </c>
    </row>
    <row r="3" spans="1:41" ht="30" x14ac:dyDescent="0.25">
      <c r="A3" s="3" t="s">
        <v>36</v>
      </c>
      <c r="B3" s="6">
        <v>4.37</v>
      </c>
      <c r="C3" s="6">
        <v>4.16</v>
      </c>
      <c r="D3" s="6">
        <v>3.83</v>
      </c>
      <c r="E3" s="6">
        <v>5.94</v>
      </c>
      <c r="F3" s="6">
        <v>6.29</v>
      </c>
      <c r="G3" s="6" t="s">
        <v>33</v>
      </c>
      <c r="H3" s="6" t="s">
        <v>33</v>
      </c>
      <c r="I3" s="6" t="s">
        <v>33</v>
      </c>
      <c r="J3" s="6" t="s">
        <v>33</v>
      </c>
      <c r="K3" s="6">
        <v>4.29</v>
      </c>
      <c r="L3" s="6">
        <v>5.27</v>
      </c>
      <c r="M3" s="6">
        <v>5.59</v>
      </c>
      <c r="N3" s="6">
        <v>4.45</v>
      </c>
      <c r="O3" s="6">
        <v>3.7</v>
      </c>
      <c r="P3" s="6">
        <v>1.7</v>
      </c>
      <c r="Q3" s="6" t="s">
        <v>33</v>
      </c>
      <c r="R3" s="6" t="s">
        <v>33</v>
      </c>
      <c r="S3" s="6" t="s">
        <v>33</v>
      </c>
      <c r="T3" s="6" t="s">
        <v>33</v>
      </c>
      <c r="U3" s="6" t="s">
        <v>33</v>
      </c>
      <c r="V3" s="6" t="s">
        <v>33</v>
      </c>
      <c r="W3" s="6" t="s">
        <v>33</v>
      </c>
      <c r="X3" s="6" t="s">
        <v>33</v>
      </c>
      <c r="Y3" s="6" t="s">
        <v>33</v>
      </c>
      <c r="Z3" s="7" t="s">
        <v>33</v>
      </c>
      <c r="AA3" s="6">
        <v>49.59</v>
      </c>
      <c r="AB3" s="8">
        <f t="shared" si="0"/>
        <v>49.59</v>
      </c>
      <c r="AC3" s="9">
        <f t="shared" si="1"/>
        <v>0.82650000000000001</v>
      </c>
      <c r="AD3" s="6"/>
      <c r="AE3" s="6">
        <v>4</v>
      </c>
      <c r="AF3" s="6">
        <v>6</v>
      </c>
      <c r="AG3" s="6">
        <v>3</v>
      </c>
      <c r="AH3" s="6">
        <v>5</v>
      </c>
      <c r="AI3" s="6">
        <v>3</v>
      </c>
      <c r="AJ3" s="6">
        <v>6</v>
      </c>
      <c r="AK3" s="6">
        <v>6</v>
      </c>
      <c r="AL3" s="10">
        <f t="shared" si="2"/>
        <v>33</v>
      </c>
      <c r="AM3" s="11">
        <f t="shared" si="3"/>
        <v>0.82499999999999996</v>
      </c>
      <c r="AN3" s="12">
        <f t="shared" si="4"/>
        <v>82.59</v>
      </c>
      <c r="AO3" s="13">
        <f t="shared" si="5"/>
        <v>0.82590000000000008</v>
      </c>
    </row>
    <row r="4" spans="1:41" ht="30" x14ac:dyDescent="0.25">
      <c r="A4" s="3" t="s">
        <v>37</v>
      </c>
      <c r="B4" s="6">
        <v>4.71</v>
      </c>
      <c r="C4" s="6">
        <v>4.33</v>
      </c>
      <c r="D4" s="6">
        <v>3.95</v>
      </c>
      <c r="E4" s="6">
        <v>6</v>
      </c>
      <c r="F4" s="6">
        <v>6.18</v>
      </c>
      <c r="G4" s="6">
        <v>5.7</v>
      </c>
      <c r="H4" s="6">
        <v>5.54</v>
      </c>
      <c r="I4" s="6">
        <v>7.29</v>
      </c>
      <c r="J4" s="6">
        <v>5.46</v>
      </c>
      <c r="K4" s="6" t="s">
        <v>33</v>
      </c>
      <c r="L4" s="6" t="s">
        <v>33</v>
      </c>
      <c r="M4" s="6" t="s">
        <v>33</v>
      </c>
      <c r="N4" s="6" t="s">
        <v>33</v>
      </c>
      <c r="O4" s="6" t="s">
        <v>33</v>
      </c>
      <c r="P4" s="6" t="s">
        <v>33</v>
      </c>
      <c r="Q4" s="6" t="s">
        <v>33</v>
      </c>
      <c r="R4" s="6" t="s">
        <v>33</v>
      </c>
      <c r="S4" s="6" t="s">
        <v>33</v>
      </c>
      <c r="T4" s="6" t="s">
        <v>33</v>
      </c>
      <c r="U4" s="6" t="s">
        <v>33</v>
      </c>
      <c r="V4" s="6" t="s">
        <v>33</v>
      </c>
      <c r="W4" s="6" t="s">
        <v>33</v>
      </c>
      <c r="X4" s="6" t="s">
        <v>33</v>
      </c>
      <c r="Y4" s="6" t="s">
        <v>33</v>
      </c>
      <c r="Z4" s="7" t="s">
        <v>33</v>
      </c>
      <c r="AA4" s="6">
        <v>49.16</v>
      </c>
      <c r="AB4" s="8">
        <f t="shared" ref="AB4:AB6" si="6">SUM(B4,C4,D4,E4:Z4)</f>
        <v>49.16</v>
      </c>
      <c r="AC4" s="9">
        <f t="shared" ref="AC4:AC6" si="7">AB4/60</f>
        <v>0.81933333333333325</v>
      </c>
      <c r="AD4" s="6"/>
      <c r="AE4" s="6">
        <v>4</v>
      </c>
      <c r="AF4" s="6">
        <v>4</v>
      </c>
      <c r="AG4" s="6">
        <v>4</v>
      </c>
      <c r="AH4" s="6">
        <v>5</v>
      </c>
      <c r="AI4" s="6">
        <v>2</v>
      </c>
      <c r="AJ4" s="6">
        <v>6</v>
      </c>
      <c r="AK4" s="6">
        <v>3</v>
      </c>
      <c r="AL4" s="10">
        <f t="shared" ref="AL4:AL6" si="8">SUM(AE4:AK4)</f>
        <v>28</v>
      </c>
      <c r="AM4" s="11">
        <f t="shared" ref="AM4:AM6" si="9">AL4/40</f>
        <v>0.7</v>
      </c>
      <c r="AN4" s="12">
        <f t="shared" ref="AN4:AN6" si="10">AB4+AL4</f>
        <v>77.16</v>
      </c>
      <c r="AO4" s="13">
        <f t="shared" ref="AO4:AO6" si="11">AN4/100</f>
        <v>0.77159999999999995</v>
      </c>
    </row>
    <row r="5" spans="1:41" ht="21.75" customHeight="1" x14ac:dyDescent="0.25">
      <c r="A5" s="3" t="s">
        <v>38</v>
      </c>
      <c r="B5" s="6">
        <v>4.51</v>
      </c>
      <c r="C5" s="6">
        <v>4.12</v>
      </c>
      <c r="D5" s="6">
        <v>4.3600000000000003</v>
      </c>
      <c r="E5" s="6">
        <v>6.24</v>
      </c>
      <c r="F5" s="6">
        <v>6.54</v>
      </c>
      <c r="G5" s="6" t="s">
        <v>33</v>
      </c>
      <c r="H5" s="6" t="s">
        <v>33</v>
      </c>
      <c r="I5" s="6" t="s">
        <v>33</v>
      </c>
      <c r="J5" s="6" t="s">
        <v>33</v>
      </c>
      <c r="K5" s="6" t="s">
        <v>33</v>
      </c>
      <c r="L5" s="6" t="s">
        <v>33</v>
      </c>
      <c r="M5" s="6" t="s">
        <v>33</v>
      </c>
      <c r="N5" s="6" t="s">
        <v>33</v>
      </c>
      <c r="O5" s="6" t="s">
        <v>33</v>
      </c>
      <c r="P5" s="6" t="s">
        <v>33</v>
      </c>
      <c r="Q5" s="6">
        <v>6.87</v>
      </c>
      <c r="R5" s="6">
        <v>5.87</v>
      </c>
      <c r="S5" s="6">
        <v>4.63</v>
      </c>
      <c r="T5" s="6">
        <v>8.5399999999999991</v>
      </c>
      <c r="U5" s="6" t="s">
        <v>33</v>
      </c>
      <c r="V5" s="6" t="s">
        <v>33</v>
      </c>
      <c r="W5" s="6" t="s">
        <v>33</v>
      </c>
      <c r="X5" s="6" t="s">
        <v>33</v>
      </c>
      <c r="Y5" s="6" t="s">
        <v>33</v>
      </c>
      <c r="Z5" s="7" t="s">
        <v>33</v>
      </c>
      <c r="AA5" s="6">
        <v>51.679999999999993</v>
      </c>
      <c r="AB5" s="8">
        <f t="shared" si="6"/>
        <v>51.679999999999993</v>
      </c>
      <c r="AC5" s="9">
        <f t="shared" si="7"/>
        <v>0.86133333333333317</v>
      </c>
      <c r="AD5" s="6"/>
      <c r="AE5" s="6">
        <v>4</v>
      </c>
      <c r="AF5" s="6">
        <v>0</v>
      </c>
      <c r="AG5" s="6">
        <v>5</v>
      </c>
      <c r="AH5" s="6">
        <v>2</v>
      </c>
      <c r="AI5" s="6">
        <v>3</v>
      </c>
      <c r="AJ5" s="6">
        <v>6</v>
      </c>
      <c r="AK5" s="6">
        <v>5</v>
      </c>
      <c r="AL5" s="10">
        <f t="shared" si="8"/>
        <v>25</v>
      </c>
      <c r="AM5" s="11">
        <f t="shared" si="9"/>
        <v>0.625</v>
      </c>
      <c r="AN5" s="12">
        <f t="shared" si="10"/>
        <v>76.679999999999993</v>
      </c>
      <c r="AO5" s="13">
        <f t="shared" si="11"/>
        <v>0.76679999999999993</v>
      </c>
    </row>
    <row r="6" spans="1:41" x14ac:dyDescent="0.25">
      <c r="A6" s="3" t="s">
        <v>39</v>
      </c>
      <c r="B6" s="6">
        <v>4.13</v>
      </c>
      <c r="C6" s="6">
        <v>4.25</v>
      </c>
      <c r="D6" s="6">
        <v>3.62</v>
      </c>
      <c r="E6" s="6">
        <v>5.88</v>
      </c>
      <c r="F6" s="6">
        <v>5.92</v>
      </c>
      <c r="G6" s="6" t="s">
        <v>33</v>
      </c>
      <c r="H6" s="6" t="s">
        <v>33</v>
      </c>
      <c r="I6" s="6" t="s">
        <v>33</v>
      </c>
      <c r="J6" s="6" t="s">
        <v>33</v>
      </c>
      <c r="K6" s="6" t="s">
        <v>33</v>
      </c>
      <c r="L6" s="6" t="s">
        <v>33</v>
      </c>
      <c r="M6" s="6" t="s">
        <v>33</v>
      </c>
      <c r="N6" s="6" t="s">
        <v>33</v>
      </c>
      <c r="O6" s="6" t="s">
        <v>33</v>
      </c>
      <c r="P6" s="6" t="s">
        <v>33</v>
      </c>
      <c r="Q6" s="6" t="s">
        <v>33</v>
      </c>
      <c r="R6" s="6" t="s">
        <v>33</v>
      </c>
      <c r="S6" s="6" t="s">
        <v>33</v>
      </c>
      <c r="T6" s="6" t="s">
        <v>33</v>
      </c>
      <c r="U6" s="6">
        <v>5.37</v>
      </c>
      <c r="V6" s="6">
        <v>4.4800000000000004</v>
      </c>
      <c r="W6" s="6">
        <v>7.4</v>
      </c>
      <c r="X6" s="6">
        <v>8.25</v>
      </c>
      <c r="Y6" s="6" t="s">
        <v>33</v>
      </c>
      <c r="Z6" s="7" t="s">
        <v>33</v>
      </c>
      <c r="AA6" s="6">
        <v>49.3</v>
      </c>
      <c r="AB6" s="8">
        <f t="shared" si="6"/>
        <v>49.3</v>
      </c>
      <c r="AC6" s="9">
        <f t="shared" si="7"/>
        <v>0.82166666666666666</v>
      </c>
      <c r="AD6" s="6"/>
      <c r="AE6" s="6">
        <v>4</v>
      </c>
      <c r="AF6" s="6">
        <v>3</v>
      </c>
      <c r="AG6" s="6">
        <v>5</v>
      </c>
      <c r="AH6" s="6">
        <v>3</v>
      </c>
      <c r="AI6" s="6">
        <v>1</v>
      </c>
      <c r="AJ6" s="6">
        <v>7</v>
      </c>
      <c r="AK6" s="6">
        <v>2</v>
      </c>
      <c r="AL6" s="10">
        <f t="shared" si="8"/>
        <v>25</v>
      </c>
      <c r="AM6" s="11">
        <f t="shared" si="9"/>
        <v>0.625</v>
      </c>
      <c r="AN6" s="12">
        <f t="shared" si="10"/>
        <v>74.3</v>
      </c>
      <c r="AO6" s="13">
        <f t="shared" si="11"/>
        <v>0.74299999999999999</v>
      </c>
    </row>
  </sheetData>
  <sheetProtection formatCells="0" formatColumns="0" formatRows="0" insertColumns="0" insertRows="0" insertHyperlinks="0" deleteColumns="0" deleteRows="0" sort="0" autoFilter="0" pivotTables="0"/>
  <autoFilter ref="A1:AO6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NOK-2016-reiting-pub-new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Кутарев Василий Сергеевич</dc:creator>
  <cp:lastModifiedBy>Отдел культуры Ч1</cp:lastModifiedBy>
  <cp:lastPrinted>2017-01-18T05:36:34Z</cp:lastPrinted>
  <dcterms:created xsi:type="dcterms:W3CDTF">2017-01-16T06:42:19Z</dcterms:created>
  <dcterms:modified xsi:type="dcterms:W3CDTF">2017-01-18T05:36:48Z</dcterms:modified>
</cp:coreProperties>
</file>